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bookViews>
    <workbookView xWindow="0" yWindow="0" windowWidth="23040" windowHeight="9060" activeTab="0"/>
  </bookViews>
  <sheets>
    <sheet name="Bonus" sheetId="38" r:id="rId1"/>
    <sheet name="Beurteilung" sheetId="40" r:id="rId2"/>
    <sheet name="Ermittlung" sheetId="3" r:id="rId3"/>
  </sheets>
  <definedNames/>
  <calcPr calcId="162913"/>
</workbook>
</file>

<file path=xl/sharedStrings.xml><?xml version="1.0" encoding="utf-8"?>
<sst xmlns="http://schemas.openxmlformats.org/spreadsheetml/2006/main" count="63" uniqueCount="51">
  <si>
    <t>Kriterien</t>
  </si>
  <si>
    <t>Punkte</t>
  </si>
  <si>
    <t>Gew. Punkte</t>
  </si>
  <si>
    <t xml:space="preserve"> </t>
  </si>
  <si>
    <t>Beitrag zum Erscheinungsbild der Kanzlei</t>
  </si>
  <si>
    <t>Fachliche Kompetenz</t>
  </si>
  <si>
    <t>+</t>
  </si>
  <si>
    <t>Bestimmung Gesamt-Bonus</t>
  </si>
  <si>
    <t>zu verteilender Gesamt-Bonus</t>
  </si>
  <si>
    <t>Mitarbeiter 1</t>
  </si>
  <si>
    <t>Mitarbeiter 2</t>
  </si>
  <si>
    <t>Mitarbeiter 3</t>
  </si>
  <si>
    <t>Fortbildung</t>
  </si>
  <si>
    <t>Innovationskraft</t>
  </si>
  <si>
    <t>Abwesenheiten</t>
  </si>
  <si>
    <t>Umsatz</t>
  </si>
  <si>
    <t>Effizienz und Effektivität</t>
  </si>
  <si>
    <t>QM-System</t>
  </si>
  <si>
    <t>Akquise</t>
  </si>
  <si>
    <t>Aufstellung Gehälter und Sonderzahlungen</t>
  </si>
  <si>
    <t>Gehalt (zuletzt)</t>
  </si>
  <si>
    <t>in Jahr x Monate in Kanzlei</t>
  </si>
  <si>
    <t>rel. Anteil Gehalt</t>
  </si>
  <si>
    <t>relative Punkte</t>
  </si>
  <si>
    <t>Mittel aus rel. Gehalt und rel. Punkten</t>
  </si>
  <si>
    <t>indiv. Abschlag/Zuschlag</t>
  </si>
  <si>
    <t>endgült. Sonderzlg. ungerundet</t>
  </si>
  <si>
    <t>endgültige Sonderzlg. gerundet</t>
  </si>
  <si>
    <t>Soziale Kompetenz</t>
  </si>
  <si>
    <t>Unterordnung Privatinteresse</t>
  </si>
  <si>
    <t>Punkte gesamt</t>
  </si>
  <si>
    <t>Gewicht</t>
  </si>
  <si>
    <t>MA 6</t>
  </si>
  <si>
    <t>MA 7</t>
  </si>
  <si>
    <t>MA 5</t>
  </si>
  <si>
    <t>MA 3</t>
  </si>
  <si>
    <t>MA 2</t>
  </si>
  <si>
    <t>MA 1</t>
  </si>
  <si>
    <t>Mitarbeiter - Beurteilung</t>
  </si>
  <si>
    <t>MA 8</t>
  </si>
  <si>
    <t>MA 9</t>
  </si>
  <si>
    <t>MA 10</t>
  </si>
  <si>
    <t>MA 4</t>
  </si>
  <si>
    <t>Mitarbeiter 4</t>
  </si>
  <si>
    <t>Mitarbeiter 5</t>
  </si>
  <si>
    <t>Mitarbeiter 6</t>
  </si>
  <si>
    <t>Mitarbeiter 7</t>
  </si>
  <si>
    <t>Mitarbeiter 9</t>
  </si>
  <si>
    <t>Mitarbeiter 10</t>
  </si>
  <si>
    <t>Mitarbeiter 8</t>
  </si>
  <si>
    <t>Mitarbeiter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</si>
</sst>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4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5" fillId="0" borderId="0" xfId="0" applyNumberFormat="1" applyFont="1"/>
    <xf numFmtId="4" fontId="4" fillId="6" borderId="1" xfId="20" applyNumberFormat="1" applyFont="1" applyFill="1" applyBorder="1" applyAlignment="1">
      <alignment horizontal="center" vertical="top" wrapText="1"/>
    </xf>
    <xf numFmtId="1" fontId="4" fillId="6" borderId="1" xfId="20" applyNumberFormat="1" applyFont="1" applyFill="1" applyBorder="1" applyAlignment="1">
      <alignment horizontal="center" vertical="top" wrapText="1"/>
    </xf>
    <xf numFmtId="0" fontId="4" fillId="6" borderId="1" xfId="2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/>
    <xf numFmtId="0" fontId="5" fillId="9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9" fillId="0" borderId="0" xfId="0" applyFont="1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0" xfId="0" applyFill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/>
    </xf>
    <xf numFmtId="0" fontId="10" fillId="0" borderId="0" xfId="0" applyFont="1"/>
    <xf numFmtId="4" fontId="10" fillId="0" borderId="0" xfId="0" applyNumberFormat="1" applyFont="1"/>
    <xf numFmtId="0" fontId="5" fillId="10" borderId="2" xfId="0" applyFont="1" applyFill="1" applyBorder="1"/>
    <xf numFmtId="0" fontId="5" fillId="10" borderId="3" xfId="0" applyFont="1" applyFill="1" applyBorder="1"/>
    <xf numFmtId="0" fontId="5" fillId="7" borderId="0" xfId="0" applyFont="1" applyFill="1"/>
    <xf numFmtId="0" fontId="4" fillId="7" borderId="8" xfId="0" applyFont="1" applyFill="1" applyBorder="1" applyAlignment="1">
      <alignment/>
    </xf>
    <xf numFmtId="0" fontId="4" fillId="7" borderId="8" xfId="0" applyFont="1" applyFill="1" applyBorder="1"/>
    <xf numFmtId="0" fontId="5" fillId="8" borderId="0" xfId="23" applyFont="1" applyFill="1"/>
    <xf numFmtId="0" fontId="5" fillId="8" borderId="0" xfId="21" applyFont="1" applyFill="1"/>
    <xf numFmtId="0" fontId="5" fillId="9" borderId="0" xfId="21" applyFont="1" applyFill="1"/>
    <xf numFmtId="0" fontId="5" fillId="9" borderId="0" xfId="22" applyFont="1" applyFill="1"/>
    <xf numFmtId="0" fontId="5" fillId="10" borderId="0" xfId="23" applyFont="1" applyFill="1"/>
    <xf numFmtId="0" fontId="5" fillId="10" borderId="0" xfId="22" applyFont="1" applyFill="1"/>
    <xf numFmtId="0" fontId="5" fillId="10" borderId="0" xfId="21" applyFont="1" applyFill="1"/>
    <xf numFmtId="10" fontId="4" fillId="0" borderId="0" xfId="23" applyNumberFormat="1" applyFont="1" applyFill="1" applyBorder="1" applyAlignment="1">
      <alignment horizontal="center"/>
    </xf>
    <xf numFmtId="3" fontId="4" fillId="0" borderId="0" xfId="21" applyNumberFormat="1" applyFont="1" applyFill="1" applyBorder="1" applyAlignment="1">
      <alignment horizontal="center" vertical="center"/>
    </xf>
    <xf numFmtId="10" fontId="4" fillId="0" borderId="0" xfId="23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8" fillId="10" borderId="0" xfId="0" applyFont="1" applyFill="1"/>
    <xf numFmtId="4" fontId="8" fillId="10" borderId="9" xfId="0" applyNumberFormat="1" applyFont="1" applyFill="1" applyBorder="1"/>
    <xf numFmtId="164" fontId="11" fillId="8" borderId="9" xfId="23" applyNumberFormat="1" applyFont="1" applyFill="1" applyBorder="1" applyAlignment="1">
      <alignment horizontal="center"/>
    </xf>
    <xf numFmtId="164" fontId="11" fillId="10" borderId="9" xfId="23" applyNumberFormat="1" applyFont="1" applyFill="1" applyBorder="1" applyAlignment="1">
      <alignment horizontal="center"/>
    </xf>
    <xf numFmtId="164" fontId="11" fillId="9" borderId="9" xfId="22" applyNumberFormat="1" applyFont="1" applyFill="1" applyBorder="1" applyAlignment="1">
      <alignment horizontal="center"/>
    </xf>
    <xf numFmtId="164" fontId="11" fillId="10" borderId="9" xfId="22" applyNumberFormat="1" applyFont="1" applyFill="1" applyBorder="1" applyAlignment="1">
      <alignment horizontal="center"/>
    </xf>
    <xf numFmtId="164" fontId="11" fillId="8" borderId="9" xfId="21" applyNumberFormat="1" applyFont="1" applyFill="1" applyBorder="1" applyAlignment="1">
      <alignment horizontal="center"/>
    </xf>
    <xf numFmtId="164" fontId="11" fillId="10" borderId="9" xfId="21" applyNumberFormat="1" applyFont="1" applyFill="1" applyBorder="1" applyAlignment="1">
      <alignment horizontal="center"/>
    </xf>
    <xf numFmtId="164" fontId="11" fillId="9" borderId="9" xfId="21" applyNumberFormat="1" applyFont="1" applyFill="1" applyBorder="1" applyAlignment="1">
      <alignment horizontal="center"/>
    </xf>
    <xf numFmtId="164" fontId="11" fillId="9" borderId="10" xfId="21" applyNumberFormat="1" applyFont="1" applyFill="1" applyBorder="1" applyAlignment="1">
      <alignment horizontal="center"/>
    </xf>
    <xf numFmtId="3" fontId="11" fillId="8" borderId="9" xfId="23" applyNumberFormat="1" applyFont="1" applyFill="1" applyBorder="1" applyAlignment="1">
      <alignment horizontal="center"/>
    </xf>
    <xf numFmtId="3" fontId="11" fillId="10" borderId="9" xfId="23" applyNumberFormat="1" applyFont="1" applyFill="1" applyBorder="1" applyAlignment="1">
      <alignment horizontal="center"/>
    </xf>
    <xf numFmtId="3" fontId="11" fillId="9" borderId="9" xfId="22" applyNumberFormat="1" applyFont="1" applyFill="1" applyBorder="1" applyAlignment="1">
      <alignment horizontal="center"/>
    </xf>
    <xf numFmtId="3" fontId="11" fillId="10" borderId="9" xfId="22" applyNumberFormat="1" applyFont="1" applyFill="1" applyBorder="1" applyAlignment="1">
      <alignment horizontal="center"/>
    </xf>
    <xf numFmtId="3" fontId="11" fillId="8" borderId="9" xfId="21" applyNumberFormat="1" applyFont="1" applyFill="1" applyBorder="1" applyAlignment="1">
      <alignment horizontal="center"/>
    </xf>
    <xf numFmtId="3" fontId="11" fillId="10" borderId="9" xfId="21" applyNumberFormat="1" applyFont="1" applyFill="1" applyBorder="1" applyAlignment="1">
      <alignment horizontal="center"/>
    </xf>
    <xf numFmtId="3" fontId="11" fillId="9" borderId="9" xfId="21" applyNumberFormat="1" applyFont="1" applyFill="1" applyBorder="1" applyAlignment="1">
      <alignment horizontal="center"/>
    </xf>
    <xf numFmtId="3" fontId="11" fillId="8" borderId="9" xfId="0" applyNumberFormat="1" applyFont="1" applyFill="1" applyBorder="1" applyAlignment="1">
      <alignment horizontal="center"/>
    </xf>
    <xf numFmtId="3" fontId="11" fillId="10" borderId="9" xfId="0" applyNumberFormat="1" applyFont="1" applyFill="1" applyBorder="1" applyAlignment="1">
      <alignment horizontal="center"/>
    </xf>
    <xf numFmtId="3" fontId="11" fillId="9" borderId="10" xfId="0" applyNumberFormat="1" applyFont="1" applyFill="1" applyBorder="1" applyAlignment="1">
      <alignment horizontal="center"/>
    </xf>
    <xf numFmtId="10" fontId="5" fillId="8" borderId="9" xfId="23" applyNumberFormat="1" applyFont="1" applyFill="1" applyBorder="1" applyAlignment="1">
      <alignment horizontal="center"/>
    </xf>
    <xf numFmtId="10" fontId="5" fillId="10" borderId="9" xfId="23" applyNumberFormat="1" applyFont="1" applyFill="1" applyBorder="1" applyAlignment="1">
      <alignment horizontal="center"/>
    </xf>
    <xf numFmtId="10" fontId="5" fillId="9" borderId="9" xfId="23" applyNumberFormat="1" applyFont="1" applyFill="1" applyBorder="1" applyAlignment="1">
      <alignment horizontal="center"/>
    </xf>
    <xf numFmtId="10" fontId="5" fillId="9" borderId="10" xfId="23" applyNumberFormat="1" applyFont="1" applyFill="1" applyBorder="1" applyAlignment="1">
      <alignment horizontal="center"/>
    </xf>
    <xf numFmtId="3" fontId="5" fillId="8" borderId="9" xfId="23" applyNumberFormat="1" applyFont="1" applyFill="1" applyBorder="1" applyAlignment="1">
      <alignment horizontal="center" vertical="center"/>
    </xf>
    <xf numFmtId="3" fontId="5" fillId="10" borderId="9" xfId="23" applyNumberFormat="1" applyFont="1" applyFill="1" applyBorder="1" applyAlignment="1">
      <alignment horizontal="center" vertical="center"/>
    </xf>
    <xf numFmtId="3" fontId="5" fillId="9" borderId="9" xfId="22" applyNumberFormat="1" applyFont="1" applyFill="1" applyBorder="1" applyAlignment="1">
      <alignment horizontal="center" vertical="center"/>
    </xf>
    <xf numFmtId="3" fontId="5" fillId="10" borderId="9" xfId="22" applyNumberFormat="1" applyFont="1" applyFill="1" applyBorder="1" applyAlignment="1">
      <alignment horizontal="center" vertical="center"/>
    </xf>
    <xf numFmtId="3" fontId="5" fillId="8" borderId="9" xfId="21" applyNumberFormat="1" applyFont="1" applyFill="1" applyBorder="1" applyAlignment="1">
      <alignment horizontal="center" vertical="center"/>
    </xf>
    <xf numFmtId="3" fontId="5" fillId="10" borderId="9" xfId="21" applyNumberFormat="1" applyFont="1" applyFill="1" applyBorder="1" applyAlignment="1">
      <alignment horizontal="center" vertical="center"/>
    </xf>
    <xf numFmtId="3" fontId="5" fillId="9" borderId="9" xfId="21" applyNumberFormat="1" applyFont="1" applyFill="1" applyBorder="1" applyAlignment="1">
      <alignment horizontal="center" vertical="center"/>
    </xf>
    <xf numFmtId="3" fontId="5" fillId="9" borderId="10" xfId="21" applyNumberFormat="1" applyFont="1" applyFill="1" applyBorder="1" applyAlignment="1">
      <alignment horizontal="center" vertical="center"/>
    </xf>
    <xf numFmtId="10" fontId="5" fillId="8" borderId="9" xfId="23" applyNumberFormat="1" applyFont="1" applyFill="1" applyBorder="1" applyAlignment="1">
      <alignment horizontal="center" vertical="center"/>
    </xf>
    <xf numFmtId="10" fontId="5" fillId="10" borderId="9" xfId="23" applyNumberFormat="1" applyFont="1" applyFill="1" applyBorder="1" applyAlignment="1">
      <alignment horizontal="center" vertical="center"/>
    </xf>
    <xf numFmtId="10" fontId="5" fillId="9" borderId="9" xfId="23" applyNumberFormat="1" applyFont="1" applyFill="1" applyBorder="1" applyAlignment="1">
      <alignment horizontal="center" vertical="center"/>
    </xf>
    <xf numFmtId="10" fontId="5" fillId="9" borderId="10" xfId="23" applyNumberFormat="1" applyFont="1" applyFill="1" applyBorder="1" applyAlignment="1">
      <alignment horizontal="center" vertical="center"/>
    </xf>
    <xf numFmtId="0" fontId="0" fillId="0" borderId="0" xfId="0" applyFont="1"/>
    <xf numFmtId="164" fontId="5" fillId="8" borderId="9" xfId="23" applyNumberFormat="1" applyFont="1" applyFill="1" applyBorder="1" applyAlignment="1">
      <alignment horizontal="center"/>
    </xf>
    <xf numFmtId="164" fontId="5" fillId="10" borderId="9" xfId="23" applyNumberFormat="1" applyFont="1" applyFill="1" applyBorder="1" applyAlignment="1">
      <alignment horizontal="center"/>
    </xf>
    <xf numFmtId="164" fontId="5" fillId="9" borderId="9" xfId="22" applyNumberFormat="1" applyFont="1" applyFill="1" applyBorder="1" applyAlignment="1">
      <alignment horizontal="center"/>
    </xf>
    <xf numFmtId="164" fontId="5" fillId="10" borderId="9" xfId="22" applyNumberFormat="1" applyFont="1" applyFill="1" applyBorder="1" applyAlignment="1">
      <alignment horizontal="center"/>
    </xf>
    <xf numFmtId="164" fontId="5" fillId="8" borderId="9" xfId="21" applyNumberFormat="1" applyFont="1" applyFill="1" applyBorder="1" applyAlignment="1">
      <alignment horizontal="center"/>
    </xf>
    <xf numFmtId="164" fontId="5" fillId="10" borderId="9" xfId="21" applyNumberFormat="1" applyFont="1" applyFill="1" applyBorder="1" applyAlignment="1">
      <alignment horizontal="center"/>
    </xf>
    <xf numFmtId="164" fontId="5" fillId="9" borderId="9" xfId="21" applyNumberFormat="1" applyFont="1" applyFill="1" applyBorder="1" applyAlignment="1">
      <alignment horizontal="center"/>
    </xf>
    <xf numFmtId="164" fontId="5" fillId="9" borderId="10" xfId="21" applyNumberFormat="1" applyFont="1" applyFill="1" applyBorder="1" applyAlignment="1">
      <alignment horizontal="center"/>
    </xf>
    <xf numFmtId="4" fontId="11" fillId="8" borderId="9" xfId="23" applyNumberFormat="1" applyFont="1" applyFill="1" applyBorder="1" applyAlignment="1">
      <alignment horizontal="center"/>
    </xf>
    <xf numFmtId="4" fontId="11" fillId="10" borderId="9" xfId="23" applyNumberFormat="1" applyFont="1" applyFill="1" applyBorder="1" applyAlignment="1">
      <alignment horizontal="center"/>
    </xf>
    <xf numFmtId="4" fontId="11" fillId="9" borderId="9" xfId="22" applyNumberFormat="1" applyFont="1" applyFill="1" applyBorder="1" applyAlignment="1">
      <alignment horizontal="center"/>
    </xf>
    <xf numFmtId="4" fontId="11" fillId="10" borderId="9" xfId="22" applyNumberFormat="1" applyFont="1" applyFill="1" applyBorder="1" applyAlignment="1">
      <alignment horizontal="center"/>
    </xf>
    <xf numFmtId="4" fontId="11" fillId="8" borderId="9" xfId="21" applyNumberFormat="1" applyFont="1" applyFill="1" applyBorder="1" applyAlignment="1">
      <alignment horizontal="center"/>
    </xf>
    <xf numFmtId="4" fontId="11" fillId="10" borderId="9" xfId="21" applyNumberFormat="1" applyFont="1" applyFill="1" applyBorder="1" applyAlignment="1">
      <alignment horizontal="center"/>
    </xf>
    <xf numFmtId="4" fontId="11" fillId="9" borderId="9" xfId="21" applyNumberFormat="1" applyFont="1" applyFill="1" applyBorder="1" applyAlignment="1">
      <alignment horizontal="center"/>
    </xf>
    <xf numFmtId="4" fontId="11" fillId="9" borderId="10" xfId="21" applyNumberFormat="1" applyFont="1" applyFill="1" applyBorder="1" applyAlignment="1">
      <alignment horizontal="center"/>
    </xf>
    <xf numFmtId="0" fontId="8" fillId="10" borderId="9" xfId="0" applyFont="1" applyFill="1" applyBorder="1"/>
    <xf numFmtId="0" fontId="5" fillId="7" borderId="11" xfId="0" applyFont="1" applyFill="1" applyBorder="1" applyAlignment="1">
      <alignment wrapText="1"/>
    </xf>
    <xf numFmtId="0" fontId="5" fillId="7" borderId="5" xfId="0" applyFont="1" applyFill="1" applyBorder="1" applyAlignment="1">
      <alignment horizontal="center"/>
    </xf>
    <xf numFmtId="0" fontId="5" fillId="9" borderId="5" xfId="21" applyFont="1" applyFill="1" applyBorder="1"/>
    <xf numFmtId="0" fontId="6" fillId="0" borderId="0" xfId="0" applyFont="1" applyAlignment="1">
      <alignment horizontal="left"/>
    </xf>
    <xf numFmtId="164" fontId="12" fillId="6" borderId="12" xfId="0" applyNumberFormat="1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kzent1" xfId="20"/>
    <cellStyle name="20 % - Akzent1" xfId="21"/>
    <cellStyle name="40 % - Akzent1" xfId="22"/>
    <cellStyle name="60 % - Akzent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 topLeftCell="A1">
      <selection activeCell="C14" sqref="C14"/>
    </sheetView>
  </sheetViews>
  <sheetFormatPr defaultColWidth="11.421875" defaultRowHeight="15"/>
  <cols>
    <col min="1" max="1" width="35.7109375" style="0" customWidth="1"/>
    <col min="2" max="2" width="12.28125" style="0" bestFit="1" customWidth="1"/>
  </cols>
  <sheetData>
    <row r="1" spans="1:2" ht="17.4">
      <c r="A1" s="7" t="s">
        <v>7</v>
      </c>
      <c r="B1" s="5"/>
    </row>
    <row r="2" spans="1:2" ht="16.2" thickBot="1">
      <c r="A2" s="33"/>
      <c r="B2" s="5"/>
    </row>
    <row r="3" spans="1:2" ht="15" thickBot="1">
      <c r="A3" s="5" t="s">
        <v>8</v>
      </c>
      <c r="B3" s="114">
        <v>10000</v>
      </c>
    </row>
    <row r="12" ht="15">
      <c r="A12" s="9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 topLeftCell="A1">
      <selection activeCell="A27" sqref="A27"/>
    </sheetView>
  </sheetViews>
  <sheetFormatPr defaultColWidth="11.421875" defaultRowHeight="15"/>
  <cols>
    <col min="1" max="1" width="40.00390625" style="0" customWidth="1"/>
    <col min="2" max="2" width="9.00390625" style="15" bestFit="1" customWidth="1"/>
    <col min="3" max="3" width="5.7109375" style="0" bestFit="1" customWidth="1"/>
    <col min="4" max="4" width="13.28125" style="0" bestFit="1" customWidth="1"/>
    <col min="5" max="5" width="5.7109375" style="0" bestFit="1" customWidth="1"/>
    <col min="6" max="6" width="13.28125" style="0" bestFit="1" customWidth="1"/>
    <col min="7" max="7" width="5.7109375" style="0" bestFit="1" customWidth="1"/>
    <col min="8" max="8" width="13.28125" style="0" bestFit="1" customWidth="1"/>
    <col min="9" max="9" width="5.7109375" style="0" bestFit="1" customWidth="1"/>
    <col min="10" max="10" width="13.28125" style="0" bestFit="1" customWidth="1"/>
    <col min="11" max="11" width="5.7109375" style="0" bestFit="1" customWidth="1"/>
    <col min="12" max="12" width="13.28125" style="0" bestFit="1" customWidth="1"/>
    <col min="13" max="13" width="5.7109375" style="0" bestFit="1" customWidth="1"/>
    <col min="14" max="14" width="13.28125" style="0" bestFit="1" customWidth="1"/>
    <col min="15" max="15" width="5.7109375" style="0" bestFit="1" customWidth="1"/>
    <col min="16" max="16" width="13.28125" style="0" bestFit="1" customWidth="1"/>
    <col min="17" max="17" width="5.7109375" style="0" bestFit="1" customWidth="1"/>
    <col min="18" max="18" width="13.28125" style="0" bestFit="1" customWidth="1"/>
    <col min="19" max="19" width="6.8515625" style="0" bestFit="1" customWidth="1"/>
    <col min="20" max="20" width="13.28125" style="0" bestFit="1" customWidth="1"/>
    <col min="21" max="21" width="6.8515625" style="0" bestFit="1" customWidth="1"/>
    <col min="22" max="22" width="13.28125" style="0" bestFit="1" customWidth="1"/>
  </cols>
  <sheetData>
    <row r="1" spans="1:14" ht="17.4">
      <c r="A1" s="7" t="s">
        <v>38</v>
      </c>
      <c r="B1" s="1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>
      <c r="A2" s="5"/>
      <c r="B2" s="1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2" ht="15" thickBot="1">
      <c r="A3" s="39" t="s">
        <v>0</v>
      </c>
      <c r="B3" s="38" t="s">
        <v>31</v>
      </c>
      <c r="C3" s="22" t="s">
        <v>37</v>
      </c>
      <c r="D3" s="23" t="s">
        <v>2</v>
      </c>
      <c r="E3" s="22" t="s">
        <v>36</v>
      </c>
      <c r="F3" s="23" t="s">
        <v>2</v>
      </c>
      <c r="G3" s="22" t="s">
        <v>35</v>
      </c>
      <c r="H3" s="23" t="s">
        <v>2</v>
      </c>
      <c r="I3" s="22" t="s">
        <v>42</v>
      </c>
      <c r="J3" s="23" t="s">
        <v>2</v>
      </c>
      <c r="K3" s="22" t="s">
        <v>34</v>
      </c>
      <c r="L3" s="23" t="s">
        <v>2</v>
      </c>
      <c r="M3" s="22" t="s">
        <v>32</v>
      </c>
      <c r="N3" s="23" t="s">
        <v>2</v>
      </c>
      <c r="O3" s="22" t="s">
        <v>33</v>
      </c>
      <c r="P3" s="23" t="s">
        <v>2</v>
      </c>
      <c r="Q3" s="22" t="s">
        <v>39</v>
      </c>
      <c r="R3" s="23" t="s">
        <v>2</v>
      </c>
      <c r="S3" s="22" t="s">
        <v>40</v>
      </c>
      <c r="T3" s="23" t="s">
        <v>2</v>
      </c>
      <c r="U3" s="22" t="s">
        <v>41</v>
      </c>
      <c r="V3" s="23" t="s">
        <v>2</v>
      </c>
    </row>
    <row r="4" spans="1:22" s="29" customFormat="1" ht="9.6" customHeight="1">
      <c r="A4" s="25"/>
      <c r="B4" s="26"/>
      <c r="C4" s="35"/>
      <c r="D4" s="36"/>
      <c r="E4" s="35"/>
      <c r="F4" s="36"/>
      <c r="G4" s="35"/>
      <c r="H4" s="36"/>
      <c r="I4" s="35"/>
      <c r="J4" s="36"/>
      <c r="K4" s="35"/>
      <c r="L4" s="36"/>
      <c r="M4" s="35"/>
      <c r="N4" s="36"/>
      <c r="O4" s="35"/>
      <c r="P4" s="36"/>
      <c r="Q4" s="35"/>
      <c r="R4" s="36"/>
      <c r="S4" s="35"/>
      <c r="T4" s="36"/>
      <c r="U4" s="35"/>
      <c r="V4" s="36"/>
    </row>
    <row r="5" spans="1:22" ht="15">
      <c r="A5" s="37" t="s">
        <v>12</v>
      </c>
      <c r="B5" s="16">
        <v>2</v>
      </c>
      <c r="C5" s="18">
        <v>6</v>
      </c>
      <c r="D5" s="19">
        <f>B5*C5</f>
        <v>12</v>
      </c>
      <c r="E5" s="18">
        <v>8</v>
      </c>
      <c r="F5" s="19">
        <f>B5*E5</f>
        <v>16</v>
      </c>
      <c r="G5" s="18">
        <v>4</v>
      </c>
      <c r="H5" s="19">
        <f>B5*G5</f>
        <v>8</v>
      </c>
      <c r="I5" s="18"/>
      <c r="J5" s="19">
        <f>I5*B5</f>
        <v>0</v>
      </c>
      <c r="K5" s="18"/>
      <c r="L5" s="19">
        <f>K5*B5</f>
        <v>0</v>
      </c>
      <c r="M5" s="18"/>
      <c r="N5" s="19">
        <f>M5*B5</f>
        <v>0</v>
      </c>
      <c r="O5" s="18"/>
      <c r="P5" s="19">
        <f>O5*B5</f>
        <v>0</v>
      </c>
      <c r="Q5" s="18"/>
      <c r="R5" s="19">
        <f>Q5*B5</f>
        <v>0</v>
      </c>
      <c r="S5" s="18"/>
      <c r="T5" s="19">
        <f>S5*B5</f>
        <v>0</v>
      </c>
      <c r="U5" s="18"/>
      <c r="V5" s="19">
        <f>U5*B5</f>
        <v>0</v>
      </c>
    </row>
    <row r="6" spans="1:22" s="29" customFormat="1" ht="10.2" customHeight="1">
      <c r="A6" s="25"/>
      <c r="B6" s="26"/>
      <c r="C6" s="27"/>
      <c r="D6" s="28"/>
      <c r="E6" s="27"/>
      <c r="F6" s="28"/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</row>
    <row r="7" spans="1:22" ht="15">
      <c r="A7" s="37" t="s">
        <v>5</v>
      </c>
      <c r="B7" s="16">
        <v>4</v>
      </c>
      <c r="C7" s="18">
        <v>4</v>
      </c>
      <c r="D7" s="19">
        <f aca="true" t="shared" si="0" ref="D7:D25">B7*C7</f>
        <v>16</v>
      </c>
      <c r="E7" s="18">
        <v>9</v>
      </c>
      <c r="F7" s="19">
        <f aca="true" t="shared" si="1" ref="F7:F25">B7*E7</f>
        <v>36</v>
      </c>
      <c r="G7" s="18">
        <v>5</v>
      </c>
      <c r="H7" s="19">
        <f aca="true" t="shared" si="2" ref="H7:H25">B7*G7</f>
        <v>20</v>
      </c>
      <c r="I7" s="18"/>
      <c r="J7" s="19">
        <f aca="true" t="shared" si="3" ref="J7:J25">I7*B7</f>
        <v>0</v>
      </c>
      <c r="K7" s="18"/>
      <c r="L7" s="19">
        <f aca="true" t="shared" si="4" ref="L7:L25">K7*B7</f>
        <v>0</v>
      </c>
      <c r="M7" s="18"/>
      <c r="N7" s="19">
        <f aca="true" t="shared" si="5" ref="N7:N25">M7*B7</f>
        <v>0</v>
      </c>
      <c r="O7" s="18"/>
      <c r="P7" s="19">
        <f aca="true" t="shared" si="6" ref="P7:P23">O7*B7</f>
        <v>0</v>
      </c>
      <c r="Q7" s="18"/>
      <c r="R7" s="19">
        <f aca="true" t="shared" si="7" ref="R7:R25">Q7*B7</f>
        <v>0</v>
      </c>
      <c r="S7" s="18"/>
      <c r="T7" s="19">
        <f aca="true" t="shared" si="8" ref="T7:T25">S7*B7</f>
        <v>0</v>
      </c>
      <c r="U7" s="18"/>
      <c r="V7" s="19">
        <f aca="true" t="shared" si="9" ref="V7:V25">U7*B7</f>
        <v>0</v>
      </c>
    </row>
    <row r="8" spans="1:22" s="29" customFormat="1" ht="10.2" customHeight="1">
      <c r="A8" s="25"/>
      <c r="B8" s="26"/>
      <c r="C8" s="27"/>
      <c r="D8" s="28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  <c r="R8" s="28"/>
      <c r="S8" s="27"/>
      <c r="T8" s="28"/>
      <c r="U8" s="27"/>
      <c r="V8" s="28"/>
    </row>
    <row r="9" spans="1:22" ht="15">
      <c r="A9" s="37" t="s">
        <v>13</v>
      </c>
      <c r="B9" s="16">
        <v>2</v>
      </c>
      <c r="C9" s="18">
        <v>0</v>
      </c>
      <c r="D9" s="19">
        <f t="shared" si="0"/>
        <v>0</v>
      </c>
      <c r="E9" s="18">
        <v>10</v>
      </c>
      <c r="F9" s="19">
        <f t="shared" si="1"/>
        <v>20</v>
      </c>
      <c r="G9" s="18">
        <v>6</v>
      </c>
      <c r="H9" s="19">
        <f t="shared" si="2"/>
        <v>12</v>
      </c>
      <c r="I9" s="18"/>
      <c r="J9" s="19">
        <f t="shared" si="3"/>
        <v>0</v>
      </c>
      <c r="K9" s="18"/>
      <c r="L9" s="19">
        <f t="shared" si="4"/>
        <v>0</v>
      </c>
      <c r="M9" s="18"/>
      <c r="N9" s="19">
        <f t="shared" si="5"/>
        <v>0</v>
      </c>
      <c r="O9" s="18"/>
      <c r="P9" s="19">
        <f t="shared" si="6"/>
        <v>0</v>
      </c>
      <c r="Q9" s="18"/>
      <c r="R9" s="19">
        <f t="shared" si="7"/>
        <v>0</v>
      </c>
      <c r="S9" s="18"/>
      <c r="T9" s="19">
        <f t="shared" si="8"/>
        <v>0</v>
      </c>
      <c r="U9" s="18"/>
      <c r="V9" s="19">
        <f t="shared" si="9"/>
        <v>0</v>
      </c>
    </row>
    <row r="10" spans="1:22" s="29" customFormat="1" ht="10.2" customHeight="1">
      <c r="A10" s="25"/>
      <c r="B10" s="26"/>
      <c r="C10" s="27"/>
      <c r="D10" s="28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7"/>
      <c r="P10" s="28"/>
      <c r="Q10" s="27"/>
      <c r="R10" s="28"/>
      <c r="S10" s="27"/>
      <c r="T10" s="28"/>
      <c r="U10" s="27"/>
      <c r="V10" s="28"/>
    </row>
    <row r="11" spans="1:22" ht="15">
      <c r="A11" s="37" t="s">
        <v>14</v>
      </c>
      <c r="B11" s="16">
        <v>1</v>
      </c>
      <c r="C11" s="18">
        <v>10</v>
      </c>
      <c r="D11" s="19">
        <f t="shared" si="0"/>
        <v>10</v>
      </c>
      <c r="E11" s="18">
        <v>4</v>
      </c>
      <c r="F11" s="19">
        <f t="shared" si="1"/>
        <v>4</v>
      </c>
      <c r="G11" s="18">
        <v>8</v>
      </c>
      <c r="H11" s="19">
        <f t="shared" si="2"/>
        <v>8</v>
      </c>
      <c r="I11" s="18"/>
      <c r="J11" s="19">
        <f t="shared" si="3"/>
        <v>0</v>
      </c>
      <c r="K11" s="18"/>
      <c r="L11" s="19">
        <f t="shared" si="4"/>
        <v>0</v>
      </c>
      <c r="M11" s="18"/>
      <c r="N11" s="19">
        <f t="shared" si="5"/>
        <v>0</v>
      </c>
      <c r="O11" s="18"/>
      <c r="P11" s="19">
        <f t="shared" si="6"/>
        <v>0</v>
      </c>
      <c r="Q11" s="18"/>
      <c r="R11" s="19">
        <f t="shared" si="7"/>
        <v>0</v>
      </c>
      <c r="S11" s="18"/>
      <c r="T11" s="19">
        <f t="shared" si="8"/>
        <v>0</v>
      </c>
      <c r="U11" s="18"/>
      <c r="V11" s="19">
        <f t="shared" si="9"/>
        <v>0</v>
      </c>
    </row>
    <row r="12" spans="1:22" s="29" customFormat="1" ht="9.6" customHeight="1">
      <c r="A12" s="25"/>
      <c r="B12" s="26"/>
      <c r="C12" s="27"/>
      <c r="D12" s="28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/>
      <c r="V12" s="28"/>
    </row>
    <row r="13" spans="1:22" ht="15">
      <c r="A13" s="37" t="s">
        <v>15</v>
      </c>
      <c r="B13" s="16">
        <v>4</v>
      </c>
      <c r="C13" s="18">
        <v>10</v>
      </c>
      <c r="D13" s="19">
        <f t="shared" si="0"/>
        <v>40</v>
      </c>
      <c r="E13" s="18">
        <v>4</v>
      </c>
      <c r="F13" s="19">
        <f t="shared" si="1"/>
        <v>16</v>
      </c>
      <c r="G13" s="18">
        <v>6</v>
      </c>
      <c r="H13" s="19">
        <f t="shared" si="2"/>
        <v>24</v>
      </c>
      <c r="I13" s="18"/>
      <c r="J13" s="19">
        <f t="shared" si="3"/>
        <v>0</v>
      </c>
      <c r="K13" s="18"/>
      <c r="L13" s="19">
        <f t="shared" si="4"/>
        <v>0</v>
      </c>
      <c r="M13" s="18"/>
      <c r="N13" s="19">
        <f t="shared" si="5"/>
        <v>0</v>
      </c>
      <c r="O13" s="18"/>
      <c r="P13" s="19">
        <f t="shared" si="6"/>
        <v>0</v>
      </c>
      <c r="Q13" s="18"/>
      <c r="R13" s="19">
        <f t="shared" si="7"/>
        <v>0</v>
      </c>
      <c r="S13" s="18"/>
      <c r="T13" s="19">
        <f t="shared" si="8"/>
        <v>0</v>
      </c>
      <c r="U13" s="18"/>
      <c r="V13" s="19">
        <f t="shared" si="9"/>
        <v>0</v>
      </c>
    </row>
    <row r="14" spans="1:22" s="29" customFormat="1" ht="9.6" customHeight="1">
      <c r="A14" s="25"/>
      <c r="B14" s="26"/>
      <c r="C14" s="27"/>
      <c r="D14" s="28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27"/>
      <c r="T14" s="28"/>
      <c r="U14" s="27"/>
      <c r="V14" s="28"/>
    </row>
    <row r="15" spans="1:22" ht="15">
      <c r="A15" s="37" t="s">
        <v>28</v>
      </c>
      <c r="B15" s="16">
        <v>4</v>
      </c>
      <c r="C15" s="18">
        <v>5</v>
      </c>
      <c r="D15" s="19">
        <f t="shared" si="0"/>
        <v>20</v>
      </c>
      <c r="E15" s="18">
        <v>8</v>
      </c>
      <c r="F15" s="19">
        <f t="shared" si="1"/>
        <v>32</v>
      </c>
      <c r="G15" s="18">
        <v>4</v>
      </c>
      <c r="H15" s="19">
        <f t="shared" si="2"/>
        <v>16</v>
      </c>
      <c r="I15" s="18"/>
      <c r="J15" s="19">
        <f t="shared" si="3"/>
        <v>0</v>
      </c>
      <c r="K15" s="18"/>
      <c r="L15" s="19">
        <f t="shared" si="4"/>
        <v>0</v>
      </c>
      <c r="M15" s="18"/>
      <c r="N15" s="19">
        <f t="shared" si="5"/>
        <v>0</v>
      </c>
      <c r="O15" s="18"/>
      <c r="P15" s="19">
        <f t="shared" si="6"/>
        <v>0</v>
      </c>
      <c r="Q15" s="18"/>
      <c r="R15" s="19">
        <f t="shared" si="7"/>
        <v>0</v>
      </c>
      <c r="S15" s="18"/>
      <c r="T15" s="19">
        <f t="shared" si="8"/>
        <v>0</v>
      </c>
      <c r="U15" s="18"/>
      <c r="V15" s="19">
        <f t="shared" si="9"/>
        <v>0</v>
      </c>
    </row>
    <row r="16" spans="1:22" s="29" customFormat="1" ht="9.6" customHeight="1">
      <c r="A16" s="25"/>
      <c r="B16" s="26"/>
      <c r="C16" s="27"/>
      <c r="D16" s="28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27"/>
      <c r="T16" s="28"/>
      <c r="U16" s="27"/>
      <c r="V16" s="28"/>
    </row>
    <row r="17" spans="1:22" ht="15">
      <c r="A17" s="37" t="s">
        <v>16</v>
      </c>
      <c r="B17" s="16">
        <v>1</v>
      </c>
      <c r="C17" s="18">
        <v>4</v>
      </c>
      <c r="D17" s="19">
        <f t="shared" si="0"/>
        <v>4</v>
      </c>
      <c r="E17" s="18">
        <v>6</v>
      </c>
      <c r="F17" s="19">
        <f t="shared" si="1"/>
        <v>6</v>
      </c>
      <c r="G17" s="18">
        <v>8</v>
      </c>
      <c r="H17" s="19">
        <f t="shared" si="2"/>
        <v>8</v>
      </c>
      <c r="I17" s="18"/>
      <c r="J17" s="19">
        <f t="shared" si="3"/>
        <v>0</v>
      </c>
      <c r="K17" s="18"/>
      <c r="L17" s="19">
        <f t="shared" si="4"/>
        <v>0</v>
      </c>
      <c r="M17" s="18"/>
      <c r="N17" s="19">
        <f t="shared" si="5"/>
        <v>0</v>
      </c>
      <c r="O17" s="18"/>
      <c r="P17" s="19">
        <f t="shared" si="6"/>
        <v>0</v>
      </c>
      <c r="Q17" s="18"/>
      <c r="R17" s="19">
        <f t="shared" si="7"/>
        <v>0</v>
      </c>
      <c r="S17" s="18"/>
      <c r="T17" s="19">
        <f t="shared" si="8"/>
        <v>0</v>
      </c>
      <c r="U17" s="18"/>
      <c r="V17" s="19">
        <f t="shared" si="9"/>
        <v>0</v>
      </c>
    </row>
    <row r="18" spans="1:22" s="29" customFormat="1" ht="9.6" customHeight="1">
      <c r="A18" s="25"/>
      <c r="B18" s="26"/>
      <c r="C18" s="2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</row>
    <row r="19" spans="1:22" ht="15">
      <c r="A19" s="37" t="s">
        <v>17</v>
      </c>
      <c r="B19" s="16">
        <v>1</v>
      </c>
      <c r="C19" s="18">
        <v>0</v>
      </c>
      <c r="D19" s="19">
        <f t="shared" si="0"/>
        <v>0</v>
      </c>
      <c r="E19" s="18">
        <v>8</v>
      </c>
      <c r="F19" s="19">
        <f t="shared" si="1"/>
        <v>8</v>
      </c>
      <c r="G19" s="18">
        <v>6</v>
      </c>
      <c r="H19" s="19">
        <f t="shared" si="2"/>
        <v>6</v>
      </c>
      <c r="I19" s="18"/>
      <c r="J19" s="19">
        <f t="shared" si="3"/>
        <v>0</v>
      </c>
      <c r="K19" s="18"/>
      <c r="L19" s="19">
        <f t="shared" si="4"/>
        <v>0</v>
      </c>
      <c r="M19" s="18"/>
      <c r="N19" s="19">
        <f t="shared" si="5"/>
        <v>0</v>
      </c>
      <c r="O19" s="18"/>
      <c r="P19" s="19">
        <f t="shared" si="6"/>
        <v>0</v>
      </c>
      <c r="Q19" s="18"/>
      <c r="R19" s="19">
        <f t="shared" si="7"/>
        <v>0</v>
      </c>
      <c r="S19" s="18"/>
      <c r="T19" s="19">
        <f t="shared" si="8"/>
        <v>0</v>
      </c>
      <c r="U19" s="18"/>
      <c r="V19" s="19">
        <f t="shared" si="9"/>
        <v>0</v>
      </c>
    </row>
    <row r="20" spans="1:22" s="29" customFormat="1" ht="9.6" customHeight="1">
      <c r="A20" s="25"/>
      <c r="B20" s="26"/>
      <c r="C20" s="27"/>
      <c r="D20" s="28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</row>
    <row r="21" spans="1:22" ht="15">
      <c r="A21" s="37" t="s">
        <v>18</v>
      </c>
      <c r="B21" s="16">
        <v>1</v>
      </c>
      <c r="C21" s="18">
        <v>2</v>
      </c>
      <c r="D21" s="19">
        <f t="shared" si="0"/>
        <v>2</v>
      </c>
      <c r="E21" s="18">
        <v>4</v>
      </c>
      <c r="F21" s="19">
        <f t="shared" si="1"/>
        <v>4</v>
      </c>
      <c r="G21" s="18">
        <v>6</v>
      </c>
      <c r="H21" s="19">
        <f t="shared" si="2"/>
        <v>6</v>
      </c>
      <c r="I21" s="18"/>
      <c r="J21" s="19">
        <f t="shared" si="3"/>
        <v>0</v>
      </c>
      <c r="K21" s="18"/>
      <c r="L21" s="19">
        <f t="shared" si="4"/>
        <v>0</v>
      </c>
      <c r="M21" s="18"/>
      <c r="N21" s="19">
        <f t="shared" si="5"/>
        <v>0</v>
      </c>
      <c r="O21" s="18"/>
      <c r="P21" s="19">
        <f t="shared" si="6"/>
        <v>0</v>
      </c>
      <c r="Q21" s="18"/>
      <c r="R21" s="19">
        <f t="shared" si="7"/>
        <v>0</v>
      </c>
      <c r="S21" s="18"/>
      <c r="T21" s="19">
        <f t="shared" si="8"/>
        <v>0</v>
      </c>
      <c r="U21" s="18"/>
      <c r="V21" s="19">
        <f t="shared" si="9"/>
        <v>0</v>
      </c>
    </row>
    <row r="22" spans="1:22" s="29" customFormat="1" ht="9.6" customHeight="1">
      <c r="A22" s="25"/>
      <c r="B22" s="26"/>
      <c r="C22" s="27"/>
      <c r="D22" s="28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</row>
    <row r="23" spans="1:22" ht="15">
      <c r="A23" s="37" t="s">
        <v>29</v>
      </c>
      <c r="B23" s="16">
        <v>1</v>
      </c>
      <c r="C23" s="18">
        <v>8</v>
      </c>
      <c r="D23" s="19">
        <f t="shared" si="0"/>
        <v>8</v>
      </c>
      <c r="E23" s="18">
        <v>2</v>
      </c>
      <c r="F23" s="19">
        <f t="shared" si="1"/>
        <v>2</v>
      </c>
      <c r="G23" s="18">
        <v>4</v>
      </c>
      <c r="H23" s="19">
        <f t="shared" si="2"/>
        <v>4</v>
      </c>
      <c r="I23" s="18"/>
      <c r="J23" s="19">
        <f t="shared" si="3"/>
        <v>0</v>
      </c>
      <c r="K23" s="18"/>
      <c r="L23" s="19">
        <f t="shared" si="4"/>
        <v>0</v>
      </c>
      <c r="M23" s="18"/>
      <c r="N23" s="19">
        <f t="shared" si="5"/>
        <v>0</v>
      </c>
      <c r="O23" s="18"/>
      <c r="P23" s="19">
        <f t="shared" si="6"/>
        <v>0</v>
      </c>
      <c r="Q23" s="18"/>
      <c r="R23" s="19">
        <f t="shared" si="7"/>
        <v>0</v>
      </c>
      <c r="S23" s="18"/>
      <c r="T23" s="19">
        <f t="shared" si="8"/>
        <v>0</v>
      </c>
      <c r="U23" s="18"/>
      <c r="V23" s="19">
        <f t="shared" si="9"/>
        <v>0</v>
      </c>
    </row>
    <row r="24" spans="1:22" s="29" customFormat="1" ht="9.6" customHeight="1">
      <c r="A24" s="25"/>
      <c r="B24" s="26"/>
      <c r="C24" s="27"/>
      <c r="D24" s="28"/>
      <c r="E24" s="27"/>
      <c r="F24" s="28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27"/>
      <c r="T24" s="28"/>
      <c r="U24" s="27"/>
      <c r="V24" s="28"/>
    </row>
    <row r="25" spans="1:22" ht="15">
      <c r="A25" s="110" t="s">
        <v>4</v>
      </c>
      <c r="B25" s="111">
        <v>4</v>
      </c>
      <c r="C25" s="20">
        <v>0</v>
      </c>
      <c r="D25" s="21">
        <f t="shared" si="0"/>
        <v>0</v>
      </c>
      <c r="E25" s="20">
        <v>7</v>
      </c>
      <c r="F25" s="21">
        <f t="shared" si="1"/>
        <v>28</v>
      </c>
      <c r="G25" s="20">
        <v>8</v>
      </c>
      <c r="H25" s="21">
        <f t="shared" si="2"/>
        <v>32</v>
      </c>
      <c r="I25" s="20"/>
      <c r="J25" s="21">
        <f t="shared" si="3"/>
        <v>0</v>
      </c>
      <c r="K25" s="20"/>
      <c r="L25" s="21">
        <f t="shared" si="4"/>
        <v>0</v>
      </c>
      <c r="M25" s="20"/>
      <c r="N25" s="21">
        <f t="shared" si="5"/>
        <v>0</v>
      </c>
      <c r="O25" s="20"/>
      <c r="P25" s="21">
        <f>O25*B25</f>
        <v>0</v>
      </c>
      <c r="Q25" s="20"/>
      <c r="R25" s="21">
        <f t="shared" si="7"/>
        <v>0</v>
      </c>
      <c r="S25" s="20"/>
      <c r="T25" s="21">
        <f t="shared" si="8"/>
        <v>0</v>
      </c>
      <c r="U25" s="20"/>
      <c r="V25" s="21">
        <f t="shared" si="9"/>
        <v>0</v>
      </c>
    </row>
    <row r="26" spans="2:22" ht="8.4" customHeight="1">
      <c r="B26" s="1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5">
      <c r="A27" s="4" t="s">
        <v>30</v>
      </c>
      <c r="B27" s="6"/>
      <c r="C27" s="4"/>
      <c r="D27" s="6">
        <f>SUM(D5:D26)</f>
        <v>112</v>
      </c>
      <c r="E27" s="6"/>
      <c r="F27" s="6">
        <f>SUM(F5:F26)</f>
        <v>172</v>
      </c>
      <c r="G27" s="6"/>
      <c r="H27" s="6">
        <f>SUM(H5:H26)</f>
        <v>144</v>
      </c>
      <c r="I27" s="6"/>
      <c r="J27" s="6">
        <f>SUM(J5:J26)</f>
        <v>0</v>
      </c>
      <c r="K27" s="6"/>
      <c r="L27" s="6">
        <f>SUM(L5:L26)</f>
        <v>0</v>
      </c>
      <c r="M27" s="6"/>
      <c r="N27" s="6">
        <f>SUM(N5:N26)</f>
        <v>0</v>
      </c>
      <c r="O27" s="6"/>
      <c r="P27" s="6">
        <f>SUM(P5:P26)</f>
        <v>0</v>
      </c>
      <c r="Q27" s="6"/>
      <c r="R27" s="6">
        <f>SUM(R5:R26)</f>
        <v>0</v>
      </c>
      <c r="S27" s="6"/>
      <c r="T27" s="6">
        <f>SUM(T5:T26)</f>
        <v>0</v>
      </c>
      <c r="U27" s="6"/>
      <c r="V27" s="6">
        <f>SUM(V5:V26)</f>
        <v>0</v>
      </c>
    </row>
    <row r="28" spans="1:14" ht="15">
      <c r="A28" s="5"/>
      <c r="B28" s="1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 topLeftCell="A1"/>
  </sheetViews>
  <sheetFormatPr defaultColWidth="11.421875" defaultRowHeight="15"/>
  <cols>
    <col min="1" max="1" width="18.57421875" style="0" customWidth="1"/>
    <col min="2" max="2" width="12.57421875" style="3" customWidth="1"/>
    <col min="3" max="3" width="19.7109375" style="3" customWidth="1"/>
    <col min="4" max="4" width="12.28125" style="3" customWidth="1"/>
    <col min="5" max="5" width="8.28125" style="3" bestFit="1" customWidth="1"/>
    <col min="6" max="6" width="9.7109375" style="3" bestFit="1" customWidth="1"/>
    <col min="7" max="7" width="19.28125" style="3" customWidth="1"/>
    <col min="8" max="8" width="18.140625" style="3" customWidth="1"/>
    <col min="9" max="9" width="19.28125" style="3" customWidth="1"/>
    <col min="10" max="10" width="12.7109375" style="3" bestFit="1" customWidth="1"/>
    <col min="11" max="11" width="12.7109375" style="0" customWidth="1"/>
  </cols>
  <sheetData>
    <row r="1" spans="1:11" s="1" customFormat="1" ht="17.4">
      <c r="A1" s="113" t="s">
        <v>19</v>
      </c>
      <c r="B1" s="8"/>
      <c r="C1" s="8"/>
      <c r="D1" s="8"/>
      <c r="E1" s="8"/>
      <c r="F1" s="8"/>
      <c r="G1" s="8"/>
      <c r="H1" s="9" t="s">
        <v>3</v>
      </c>
      <c r="I1" s="9" t="s">
        <v>3</v>
      </c>
      <c r="J1" s="9" t="s">
        <v>3</v>
      </c>
      <c r="K1" s="4"/>
    </row>
    <row r="2" spans="1:11" s="1" customFormat="1" ht="17.4">
      <c r="A2" s="7"/>
      <c r="B2" s="8"/>
      <c r="C2" s="8"/>
      <c r="D2" s="8"/>
      <c r="E2" s="8"/>
      <c r="F2" s="8"/>
      <c r="G2" s="8"/>
      <c r="H2" s="9"/>
      <c r="I2" s="9"/>
      <c r="J2" s="9"/>
      <c r="K2" s="4"/>
    </row>
    <row r="3" spans="1:11" s="1" customFormat="1" ht="17.4">
      <c r="A3" s="7"/>
      <c r="B3" s="9"/>
      <c r="C3" s="9"/>
      <c r="D3" s="9"/>
      <c r="E3" s="9"/>
      <c r="F3" s="9"/>
      <c r="G3" s="9" t="s">
        <v>3</v>
      </c>
      <c r="H3" s="9"/>
      <c r="I3" s="9"/>
      <c r="J3" s="9"/>
      <c r="K3" s="6"/>
    </row>
    <row r="4" spans="1:12" s="2" customFormat="1" ht="55.2">
      <c r="A4" s="11" t="s">
        <v>50</v>
      </c>
      <c r="B4" s="11" t="s">
        <v>20</v>
      </c>
      <c r="C4" s="11" t="s">
        <v>21</v>
      </c>
      <c r="D4" s="11" t="s">
        <v>22</v>
      </c>
      <c r="E4" s="11" t="s">
        <v>1</v>
      </c>
      <c r="F4" s="11" t="s">
        <v>23</v>
      </c>
      <c r="G4" s="11" t="s">
        <v>24</v>
      </c>
      <c r="H4" s="11" t="str">
        <f>"Verteilung von "&amp;TEXT(Bonus!B3,"#.##0,00 €")&amp;" Sonderzlg. ungerundet"</f>
        <v>Verteilung von 10.000,00 € Sonderzlg. ungerundet</v>
      </c>
      <c r="I4" s="11" t="s">
        <v>25</v>
      </c>
      <c r="J4" s="12" t="s">
        <v>26</v>
      </c>
      <c r="K4" s="13" t="s">
        <v>27</v>
      </c>
      <c r="L4" s="30"/>
    </row>
    <row r="5" spans="1:12" ht="15">
      <c r="A5" s="56"/>
      <c r="B5" s="57"/>
      <c r="C5" s="57"/>
      <c r="D5" s="57"/>
      <c r="E5" s="57"/>
      <c r="F5" s="57"/>
      <c r="G5" s="57"/>
      <c r="H5" s="57"/>
      <c r="I5" s="57"/>
      <c r="J5" s="57"/>
      <c r="K5" s="109"/>
      <c r="L5" s="31"/>
    </row>
    <row r="6" spans="1:12" ht="15.6">
      <c r="A6" s="40" t="s">
        <v>9</v>
      </c>
      <c r="B6" s="58">
        <v>4000</v>
      </c>
      <c r="C6" s="66">
        <v>12</v>
      </c>
      <c r="D6" s="76">
        <f>B6/$B$26</f>
        <v>0.42105263157894735</v>
      </c>
      <c r="E6" s="80">
        <f>Beurteilung!D27</f>
        <v>112</v>
      </c>
      <c r="F6" s="88">
        <f>E6/$E$26</f>
        <v>0.2616822429906542</v>
      </c>
      <c r="G6" s="88">
        <f>(D6+F6)/2</f>
        <v>0.3413674372848008</v>
      </c>
      <c r="H6" s="93">
        <f>Bonus!$B$3/$G$26*G6</f>
        <v>3413.674372848008</v>
      </c>
      <c r="I6" s="101">
        <v>0</v>
      </c>
      <c r="J6" s="93">
        <f aca="true" t="shared" si="0" ref="J6:J24">H6+I6</f>
        <v>3413.674372848008</v>
      </c>
      <c r="K6" s="58">
        <v>3150</v>
      </c>
      <c r="L6" s="32"/>
    </row>
    <row r="7" spans="1:12" ht="10.2" customHeight="1">
      <c r="A7" s="44"/>
      <c r="B7" s="59"/>
      <c r="C7" s="67"/>
      <c r="D7" s="77"/>
      <c r="E7" s="81"/>
      <c r="F7" s="89"/>
      <c r="G7" s="89"/>
      <c r="H7" s="94"/>
      <c r="I7" s="102"/>
      <c r="J7" s="94"/>
      <c r="K7" s="59"/>
      <c r="L7" s="32"/>
    </row>
    <row r="8" spans="1:12" ht="15.6">
      <c r="A8" s="43" t="s">
        <v>10</v>
      </c>
      <c r="B8" s="60">
        <v>3000</v>
      </c>
      <c r="C8" s="68">
        <v>12</v>
      </c>
      <c r="D8" s="78">
        <f>B8/$B$26</f>
        <v>0.3157894736842105</v>
      </c>
      <c r="E8" s="82">
        <f>Beurteilung!F27</f>
        <v>172</v>
      </c>
      <c r="F8" s="90">
        <f>E8/$E$26</f>
        <v>0.40186915887850466</v>
      </c>
      <c r="G8" s="90">
        <f aca="true" t="shared" si="1" ref="G8:G24">(D8+F8)/2</f>
        <v>0.3588293162813576</v>
      </c>
      <c r="H8" s="95">
        <f>Bonus!$B$3/$G$26*G8</f>
        <v>3588.293162813576</v>
      </c>
      <c r="I8" s="103">
        <v>0</v>
      </c>
      <c r="J8" s="95">
        <f t="shared" si="0"/>
        <v>3588.293162813576</v>
      </c>
      <c r="K8" s="60">
        <v>4050</v>
      </c>
      <c r="L8" s="32"/>
    </row>
    <row r="9" spans="1:12" ht="10.2" customHeight="1">
      <c r="A9" s="45"/>
      <c r="B9" s="61"/>
      <c r="C9" s="69"/>
      <c r="D9" s="77"/>
      <c r="E9" s="83"/>
      <c r="F9" s="89"/>
      <c r="G9" s="89"/>
      <c r="H9" s="96"/>
      <c r="I9" s="104"/>
      <c r="J9" s="96"/>
      <c r="K9" s="61"/>
      <c r="L9" s="32"/>
    </row>
    <row r="10" spans="1:12" ht="15.6">
      <c r="A10" s="41" t="s">
        <v>11</v>
      </c>
      <c r="B10" s="62">
        <v>2500</v>
      </c>
      <c r="C10" s="70">
        <v>12</v>
      </c>
      <c r="D10" s="76">
        <f>B10/$B$26</f>
        <v>0.2631578947368421</v>
      </c>
      <c r="E10" s="84">
        <f>Beurteilung!H27</f>
        <v>144</v>
      </c>
      <c r="F10" s="88">
        <f>E10/$E$26</f>
        <v>0.3364485981308411</v>
      </c>
      <c r="G10" s="88">
        <f t="shared" si="1"/>
        <v>0.2998032464338416</v>
      </c>
      <c r="H10" s="97">
        <f>Bonus!$B$3/$G$26*G10</f>
        <v>2998.032464338416</v>
      </c>
      <c r="I10" s="105">
        <v>0</v>
      </c>
      <c r="J10" s="97">
        <f t="shared" si="0"/>
        <v>2998.032464338416</v>
      </c>
      <c r="K10" s="62">
        <v>2800</v>
      </c>
      <c r="L10" s="32"/>
    </row>
    <row r="11" spans="1:12" ht="10.2" customHeight="1">
      <c r="A11" s="46"/>
      <c r="B11" s="63"/>
      <c r="C11" s="71"/>
      <c r="D11" s="77"/>
      <c r="E11" s="85"/>
      <c r="F11" s="89"/>
      <c r="G11" s="89"/>
      <c r="H11" s="98"/>
      <c r="I11" s="106"/>
      <c r="J11" s="98"/>
      <c r="K11" s="63"/>
      <c r="L11" s="32"/>
    </row>
    <row r="12" spans="1:12" ht="15.6">
      <c r="A12" s="42" t="s">
        <v>43</v>
      </c>
      <c r="B12" s="64"/>
      <c r="C12" s="72"/>
      <c r="D12" s="78">
        <f>B12/$B$26</f>
        <v>0</v>
      </c>
      <c r="E12" s="86">
        <f>Beurteilung!J27</f>
        <v>0</v>
      </c>
      <c r="F12" s="90">
        <f>E12/$E$26</f>
        <v>0</v>
      </c>
      <c r="G12" s="90">
        <f t="shared" si="1"/>
        <v>0</v>
      </c>
      <c r="H12" s="99">
        <f>Bonus!$B$3/$G$26*G12</f>
        <v>0</v>
      </c>
      <c r="I12" s="107"/>
      <c r="J12" s="99">
        <f t="shared" si="0"/>
        <v>0</v>
      </c>
      <c r="K12" s="64"/>
      <c r="L12" s="32"/>
    </row>
    <row r="13" spans="1:12" ht="10.2" customHeight="1">
      <c r="A13" s="46"/>
      <c r="B13" s="63"/>
      <c r="C13" s="71"/>
      <c r="D13" s="77"/>
      <c r="E13" s="85"/>
      <c r="F13" s="89"/>
      <c r="G13" s="89"/>
      <c r="H13" s="98"/>
      <c r="I13" s="106"/>
      <c r="J13" s="98"/>
      <c r="K13" s="63"/>
      <c r="L13" s="32"/>
    </row>
    <row r="14" spans="1:12" ht="15.6">
      <c r="A14" s="41" t="s">
        <v>44</v>
      </c>
      <c r="B14" s="62"/>
      <c r="C14" s="70"/>
      <c r="D14" s="76">
        <f>B14/$B$26</f>
        <v>0</v>
      </c>
      <c r="E14" s="84">
        <f>Beurteilung!L$27</f>
        <v>0</v>
      </c>
      <c r="F14" s="88">
        <f>E14/$E$26</f>
        <v>0</v>
      </c>
      <c r="G14" s="88">
        <f t="shared" si="1"/>
        <v>0</v>
      </c>
      <c r="H14" s="97">
        <f>Bonus!$B$3/$G$26*G14</f>
        <v>0</v>
      </c>
      <c r="I14" s="105"/>
      <c r="J14" s="97">
        <f t="shared" si="0"/>
        <v>0</v>
      </c>
      <c r="K14" s="62"/>
      <c r="L14" s="32"/>
    </row>
    <row r="15" spans="1:12" ht="10.2" customHeight="1">
      <c r="A15" s="46"/>
      <c r="B15" s="63"/>
      <c r="C15" s="71"/>
      <c r="D15" s="77"/>
      <c r="E15" s="85"/>
      <c r="F15" s="89"/>
      <c r="G15" s="89"/>
      <c r="H15" s="98"/>
      <c r="I15" s="106"/>
      <c r="J15" s="98"/>
      <c r="K15" s="63"/>
      <c r="L15" s="32"/>
    </row>
    <row r="16" spans="1:12" ht="15.6">
      <c r="A16" s="42" t="s">
        <v>45</v>
      </c>
      <c r="B16" s="64"/>
      <c r="C16" s="72"/>
      <c r="D16" s="78">
        <f>B16/$B$26</f>
        <v>0</v>
      </c>
      <c r="E16" s="86">
        <f>Beurteilung!N$27</f>
        <v>0</v>
      </c>
      <c r="F16" s="90">
        <f>E16/$E$26</f>
        <v>0</v>
      </c>
      <c r="G16" s="90">
        <f t="shared" si="1"/>
        <v>0</v>
      </c>
      <c r="H16" s="99">
        <f>Bonus!$B$3/$G$26*G16</f>
        <v>0</v>
      </c>
      <c r="I16" s="107"/>
      <c r="J16" s="99">
        <f t="shared" si="0"/>
        <v>0</v>
      </c>
      <c r="K16" s="64"/>
      <c r="L16" s="32"/>
    </row>
    <row r="17" spans="1:12" ht="10.2" customHeight="1">
      <c r="A17" s="46"/>
      <c r="B17" s="63"/>
      <c r="C17" s="71"/>
      <c r="D17" s="77"/>
      <c r="E17" s="85"/>
      <c r="F17" s="89"/>
      <c r="G17" s="89"/>
      <c r="H17" s="98"/>
      <c r="I17" s="106"/>
      <c r="J17" s="98"/>
      <c r="K17" s="63"/>
      <c r="L17" s="32"/>
    </row>
    <row r="18" spans="1:12" ht="15.6">
      <c r="A18" s="41" t="s">
        <v>46</v>
      </c>
      <c r="B18" s="62"/>
      <c r="C18" s="70"/>
      <c r="D18" s="76">
        <f>B18/$B$26</f>
        <v>0</v>
      </c>
      <c r="E18" s="84">
        <f>Beurteilung!P$27</f>
        <v>0</v>
      </c>
      <c r="F18" s="88">
        <f>E18/$E$26</f>
        <v>0</v>
      </c>
      <c r="G18" s="88">
        <f t="shared" si="1"/>
        <v>0</v>
      </c>
      <c r="H18" s="97">
        <f>Bonus!$B$3/$G$26*G18</f>
        <v>0</v>
      </c>
      <c r="I18" s="105"/>
      <c r="J18" s="97">
        <f t="shared" si="0"/>
        <v>0</v>
      </c>
      <c r="K18" s="62"/>
      <c r="L18" s="32"/>
    </row>
    <row r="19" spans="1:12" ht="10.2" customHeight="1">
      <c r="A19" s="46"/>
      <c r="B19" s="63"/>
      <c r="C19" s="71"/>
      <c r="D19" s="77"/>
      <c r="E19" s="85"/>
      <c r="F19" s="89"/>
      <c r="G19" s="89"/>
      <c r="H19" s="98"/>
      <c r="I19" s="106"/>
      <c r="J19" s="98"/>
      <c r="K19" s="63"/>
      <c r="L19" s="32"/>
    </row>
    <row r="20" spans="1:12" ht="15.6">
      <c r="A20" s="42" t="s">
        <v>49</v>
      </c>
      <c r="B20" s="64"/>
      <c r="C20" s="72"/>
      <c r="D20" s="78">
        <f>B20/$B$26</f>
        <v>0</v>
      </c>
      <c r="E20" s="86">
        <f>Beurteilung!R$27</f>
        <v>0</v>
      </c>
      <c r="F20" s="90">
        <f>E20/$E$26</f>
        <v>0</v>
      </c>
      <c r="G20" s="90">
        <f t="shared" si="1"/>
        <v>0</v>
      </c>
      <c r="H20" s="99">
        <f>Bonus!$B$3/$G$26*G20</f>
        <v>0</v>
      </c>
      <c r="I20" s="107"/>
      <c r="J20" s="99">
        <f t="shared" si="0"/>
        <v>0</v>
      </c>
      <c r="K20" s="64"/>
      <c r="L20" s="32"/>
    </row>
    <row r="21" spans="1:12" ht="10.2" customHeight="1">
      <c r="A21" s="46"/>
      <c r="B21" s="63"/>
      <c r="C21" s="71"/>
      <c r="D21" s="77"/>
      <c r="E21" s="85"/>
      <c r="F21" s="89"/>
      <c r="G21" s="89"/>
      <c r="H21" s="98"/>
      <c r="I21" s="106"/>
      <c r="J21" s="98"/>
      <c r="K21" s="63"/>
      <c r="L21" s="32"/>
    </row>
    <row r="22" spans="1:12" ht="15.6">
      <c r="A22" s="17" t="s">
        <v>47</v>
      </c>
      <c r="B22" s="62"/>
      <c r="C22" s="73"/>
      <c r="D22" s="76">
        <f>B22/$B$26</f>
        <v>0</v>
      </c>
      <c r="E22" s="84">
        <f>Beurteilung!T$27</f>
        <v>0</v>
      </c>
      <c r="F22" s="88">
        <f>E22/$E$26</f>
        <v>0</v>
      </c>
      <c r="G22" s="88">
        <f t="shared" si="1"/>
        <v>0</v>
      </c>
      <c r="H22" s="97">
        <f>Bonus!$B$3/$G$26*G22</f>
        <v>0</v>
      </c>
      <c r="I22" s="105"/>
      <c r="J22" s="97">
        <f t="shared" si="0"/>
        <v>0</v>
      </c>
      <c r="K22" s="62"/>
      <c r="L22" s="32"/>
    </row>
    <row r="23" spans="1:12" ht="10.2" customHeight="1">
      <c r="A23" s="25"/>
      <c r="B23" s="63"/>
      <c r="C23" s="74"/>
      <c r="D23" s="77"/>
      <c r="E23" s="85"/>
      <c r="F23" s="89"/>
      <c r="G23" s="89"/>
      <c r="H23" s="98"/>
      <c r="I23" s="106"/>
      <c r="J23" s="98"/>
      <c r="K23" s="63"/>
      <c r="L23" s="32"/>
    </row>
    <row r="24" spans="1:12" ht="15.6">
      <c r="A24" s="112" t="s">
        <v>48</v>
      </c>
      <c r="B24" s="65"/>
      <c r="C24" s="75"/>
      <c r="D24" s="79">
        <f>B24/$B$26</f>
        <v>0</v>
      </c>
      <c r="E24" s="87">
        <f>Beurteilung!V$27</f>
        <v>0</v>
      </c>
      <c r="F24" s="91">
        <f>E24/$E$26</f>
        <v>0</v>
      </c>
      <c r="G24" s="91">
        <f t="shared" si="1"/>
        <v>0</v>
      </c>
      <c r="H24" s="100">
        <f>Bonus!$B$3/$G$26*G24</f>
        <v>0</v>
      </c>
      <c r="I24" s="108"/>
      <c r="J24" s="100">
        <f t="shared" si="0"/>
        <v>0</v>
      </c>
      <c r="K24" s="65"/>
      <c r="L24" s="33"/>
    </row>
    <row r="25" spans="1:12" ht="9" customHeight="1">
      <c r="A25" s="5"/>
      <c r="B25" s="9"/>
      <c r="C25" s="9"/>
      <c r="D25" s="47"/>
      <c r="E25" s="48"/>
      <c r="F25" s="49"/>
      <c r="G25" s="49"/>
      <c r="H25" s="9"/>
      <c r="I25" s="9"/>
      <c r="J25" s="9"/>
      <c r="K25" s="6"/>
      <c r="L25" s="24"/>
    </row>
    <row r="26" spans="1:12" ht="15.6">
      <c r="A26" s="5"/>
      <c r="B26" s="50">
        <f>SUM(B6:B24)</f>
        <v>9500</v>
      </c>
      <c r="C26" s="51"/>
      <c r="D26" s="52">
        <f>B26/$B$26</f>
        <v>1</v>
      </c>
      <c r="E26" s="53">
        <f>SUM(E6:E22)</f>
        <v>428</v>
      </c>
      <c r="F26" s="54">
        <f>E26/$E$26</f>
        <v>1</v>
      </c>
      <c r="G26" s="54">
        <f aca="true" t="shared" si="2" ref="G26">(D26+F26)/2</f>
        <v>1</v>
      </c>
      <c r="H26" s="50">
        <f>SUM(H6:H24)</f>
        <v>10000</v>
      </c>
      <c r="I26" s="51">
        <f>SUM(I10:I10)</f>
        <v>0</v>
      </c>
      <c r="J26" s="50">
        <f>H26+I26</f>
        <v>10000</v>
      </c>
      <c r="K26" s="50">
        <f>SUM(K6:K24)</f>
        <v>10000</v>
      </c>
      <c r="L26" s="55"/>
    </row>
    <row r="27" spans="1:12" ht="15.6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3"/>
      <c r="L27" s="33"/>
    </row>
    <row r="28" spans="1:12" ht="15">
      <c r="A28" s="5"/>
      <c r="B28" s="10"/>
      <c r="C28" s="10"/>
      <c r="D28" s="10"/>
      <c r="E28" s="10"/>
      <c r="F28" s="10"/>
      <c r="G28" s="10"/>
      <c r="H28" s="10"/>
      <c r="I28" s="10"/>
      <c r="J28" s="10"/>
      <c r="K28" s="5"/>
      <c r="L28" s="5"/>
    </row>
    <row r="29" spans="1:11" ht="15">
      <c r="A29" s="5"/>
      <c r="B29" s="10"/>
      <c r="C29" s="10"/>
      <c r="D29" s="10"/>
      <c r="E29" s="10"/>
      <c r="F29" s="10"/>
      <c r="G29" s="10"/>
      <c r="H29" s="10"/>
      <c r="I29" s="10"/>
      <c r="J29" s="10"/>
      <c r="K29" s="5"/>
    </row>
    <row r="30" spans="1:11" ht="15">
      <c r="A30" s="5"/>
      <c r="B30" s="10"/>
      <c r="C30" s="10"/>
      <c r="D30" s="10"/>
      <c r="E30" s="10"/>
      <c r="F30" s="10"/>
      <c r="G30" s="10"/>
      <c r="H30" s="10" t="s">
        <v>6</v>
      </c>
      <c r="I30" s="10"/>
      <c r="J30" s="10"/>
      <c r="K30" s="5"/>
    </row>
    <row r="31" spans="1:11" ht="15">
      <c r="A31" s="5"/>
      <c r="B31" s="10"/>
      <c r="C31" s="10"/>
      <c r="D31" s="10"/>
      <c r="E31" s="10"/>
      <c r="F31" s="10"/>
      <c r="G31" s="10"/>
      <c r="H31" s="10"/>
      <c r="I31" s="10"/>
      <c r="J31" s="10"/>
      <c r="K31" s="5"/>
    </row>
  </sheetData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BSO999929 xmlns="http://www.datev.de/BSOffice/999929">d188b45d-4eaf-4ef9-bbac-ea07971ee246</BSO999929>
</file>

<file path=customXml/itemProps1.xml><?xml version="1.0" encoding="utf-8"?>
<ds:datastoreItem xmlns:ds="http://schemas.openxmlformats.org/officeDocument/2006/customXml" ds:itemID="{A663F212-D7A3-4552-B4CA-A46A6A0EC878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Siegel, Thomas Michael</dc:creator>
  <cp:keywords/>
  <dc:description/>
  <cp:lastModifiedBy>sandra</cp:lastModifiedBy>
  <cp:lastPrinted>2017-10-31T18:02:03Z</cp:lastPrinted>
  <dcterms:created xsi:type="dcterms:W3CDTF">2016-12-02T12:07:00Z</dcterms:created>
  <dcterms:modified xsi:type="dcterms:W3CDTF">2017-11-03T11:24:12Z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34">
    <vt:lpwstr>J</vt:lpwstr>
  </property>
  <property fmtid="{D5CDD505-2E9C-101B-9397-08002B2CF9AE}" pid="3" name="KAW999957">
    <vt:lpwstr>MS Excel</vt:lpwstr>
  </property>
  <property fmtid="{D5CDD505-2E9C-101B-9397-08002B2CF9AE}" pid="4" name="DATEV-DMS_DOKU_NR">
    <vt:lpwstr>431452</vt:lpwstr>
  </property>
  <property fmtid="{D5CDD505-2E9C-101B-9397-08002B2CF9AE}" pid="5" name="DATEV-DMS_BETREFF">
    <vt:lpwstr>Ermittlung Sonderzahlung 2016</vt:lpwstr>
  </property>
  <property fmtid="{D5CDD505-2E9C-101B-9397-08002B2CF9AE}" pid="6" name="DATEV-DMS_MANDANT_NR">
    <vt:lpwstr>2000</vt:lpwstr>
  </property>
  <property fmtid="{D5CDD505-2E9C-101B-9397-08002B2CF9AE}" pid="7" name="DATEV-DMS_MANDANT_BEZ">
    <vt:lpwstr>Siegel Thomas</vt:lpwstr>
  </property>
</Properties>
</file>